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9_NPO\1 výzva\"/>
    </mc:Choice>
  </mc:AlternateContent>
  <xr:revisionPtr revIDLastSave="0" documentId="13_ncr:1_{A8844979-B690-4D3B-BCF9-6DEF7837FB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T8" i="1"/>
  <c r="T9" i="1"/>
  <c r="S10" i="1"/>
  <c r="T10" i="1"/>
  <c r="P8" i="1"/>
  <c r="P9" i="1"/>
  <c r="P10" i="1"/>
  <c r="S7" i="1"/>
  <c r="T11" i="1"/>
  <c r="P7" i="1"/>
  <c r="P11" i="1"/>
  <c r="Q14" i="1" l="1"/>
  <c r="T7" i="1"/>
  <c r="S11" i="1"/>
  <c r="R14" i="1" s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<sst xmlns="http://schemas.openxmlformats.org/spreadsheetml/2006/main" count="63" uniqueCount="51">
  <si>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</si>
  <si>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</si>
  <si>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</si>
  <si>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</si>
  <si>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</si>
  <si>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</si>
  <si>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</si>
  <si>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</si>
  <si>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</si>
  <si>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</si>
  <si>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</si>
  <si>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30233131-8 - Disketové jednotky </t>
  </si>
  <si>
    <t>32422000-7 - Síťové komponenty</t>
  </si>
  <si>
    <t>32562000-0 - Optické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</si>
  <si>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</si>
  <si>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</si>
  <si>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</si>
  <si>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</si>
  <si>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</si>
  <si>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</si>
  <si>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</si>
  <si>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</si>
  <si>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</si>
  <si>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</si>
  <si>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</si>
  <si>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</si>
  <si>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</si>
  <si>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</si>
  <si>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</si>
  <si>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</si>
  <si>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</si>
  <si>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</si>
  <si>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</si>
  <si>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</si>
  <si>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</si>
  <si>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</si>
  <si>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</si>
  <si>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039 - 2024 </t>
  </si>
  <si>
    <t>M.2 disk</t>
  </si>
  <si>
    <t>Optický patchcord</t>
  </si>
  <si>
    <t>SFP+ modul</t>
  </si>
  <si>
    <t>HDD disk</t>
  </si>
  <si>
    <t>Národní plán obnovy pro oblast vysokých škol pro roky 2022–2024
Registrační číslo projektu: NPO_ZČU_MSMT-16584/2022
Specifický cíl B: Tvorba nových progresivních studijních programů</t>
  </si>
  <si>
    <t>Ing. Pavel Hájek, Ph.D.,
Tel.: 37763 9208,
735 713 955,
E-mail: gorin@kgm.zcu.cz</t>
  </si>
  <si>
    <t>Záruka na zboží min. 60 měsíců.</t>
  </si>
  <si>
    <t>Technická 8, 
301 00 Plzeň, 
Fakulta aplikovaných věd - NTIS,
Katedra geomatiky,
místnost UN 635</t>
  </si>
  <si>
    <t>Kapacita: min. 2 TB.
Formát disku: M.2 - 2280.
Rozhraní: M.2 - PCIe NVMe 4.0 x4.
Rychlost čtení: min. 7400 MB/s.
Rychlost zápisu: min. 6900 MB/s. 
Životnost min. 1200 TBW. 
Záruka min. 60 měsíců.</t>
  </si>
  <si>
    <r>
      <t>Single mode OS1/OS2 9/125, LC PC-LC PC, duplex, min. 15 m</t>
    </r>
    <r>
      <rPr>
        <b/>
        <sz val="11"/>
        <color theme="1"/>
        <rFont val="Calibri"/>
        <family val="2"/>
        <charset val="238"/>
        <scheme val="minor"/>
      </rPr>
      <t>. 
Kompatibilní s položkou č. 3 a 4.</t>
    </r>
  </si>
  <si>
    <t>Formát disku 3,5". 
Rozhraní SATA III - rychlost rozhraní min. 6 GB/s. 
Kapacita min. 8TB. 
Otáčky min. 7200. 
Rychlost zápisu: min. 250 MB/s. 
Vyrovnávací paměť min. 256 MB. 
CMR zápis (ne SMR!). 
Vhodný pro 24/7 provoz, RAID. 
Záruka min. 60 měsíců.</t>
  </si>
  <si>
    <r>
      <t xml:space="preserve">SFP+, 10GBASE-LR/LW, multirate, SM, min. 10 km, 1310 nm, LC dup., DMI. 
</t>
    </r>
    <r>
      <rPr>
        <b/>
        <sz val="11"/>
        <color theme="1"/>
        <rFont val="Calibri"/>
        <family val="2"/>
        <charset val="238"/>
        <scheme val="minor"/>
      </rPr>
      <t>Cisco kompatibilní + kompatibilní s položkou č. 2.</t>
    </r>
  </si>
  <si>
    <r>
      <t xml:space="preserve">SFP+, 10GBASE-LR/LW, multirate, SM, min. 10 km, 1310 nm, LC dup., DMI. 
</t>
    </r>
    <r>
      <rPr>
        <b/>
        <sz val="11"/>
        <color theme="1"/>
        <rFont val="Calibri"/>
        <family val="2"/>
        <charset val="238"/>
        <scheme val="minor"/>
      </rPr>
      <t>INTEL kompatibilní + kompatibilní s položkou č.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</si>
</sst>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B6" zoomScaleNormal="100" workbookViewId="0">
      <selection activeCell="G7" sqref="G7:G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5.85546875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4.140625" customWidth="1"/>
    <col min="12" max="12" width="36.28515625" customWidth="1"/>
    <col min="13" max="13" width="29.855468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86" t="s">
        <v>37</v>
      </c>
      <c r="C1" s="87"/>
      <c r="D1" s="87"/>
      <c r="E1"/>
      <c r="G1" s="41"/>
      <c r="V1"/>
    </row>
    <row r="2" spans="1:22" ht="18" customHeight="1" x14ac:dyDescent="0.25">
      <c r="C2"/>
      <c r="D2" s="9"/>
      <c r="E2" s="10"/>
      <c r="G2" s="90"/>
      <c r="H2" s="91"/>
      <c r="I2" s="91"/>
      <c r="J2" s="91"/>
      <c r="K2" s="91"/>
      <c r="L2" s="91"/>
      <c r="M2" s="91"/>
      <c r="N2" s="9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91"/>
      <c r="H3" s="91"/>
      <c r="I3" s="91"/>
      <c r="J3" s="91"/>
      <c r="K3" s="91"/>
      <c r="L3" s="91"/>
      <c r="M3" s="91"/>
      <c r="N3" s="9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35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23</v>
      </c>
      <c r="V6" s="34" t="s">
        <v>24</v>
      </c>
    </row>
    <row r="7" spans="1:22" ht="120.75" customHeight="1" thickTop="1" x14ac:dyDescent="0.25">
      <c r="A7" s="20"/>
      <c r="B7" s="42">
        <v>1</v>
      </c>
      <c r="C7" s="43" t="s">
        <v>38</v>
      </c>
      <c r="D7" s="44">
        <v>2</v>
      </c>
      <c r="E7" s="45" t="s">
        <v>29</v>
      </c>
      <c r="F7" s="74" t="s">
        <v>46</v>
      </c>
      <c r="G7" s="116"/>
      <c r="H7" s="46" t="s">
        <v>31</v>
      </c>
      <c r="I7" s="95" t="s">
        <v>33</v>
      </c>
      <c r="J7" s="80" t="s">
        <v>34</v>
      </c>
      <c r="K7" s="83" t="s">
        <v>42</v>
      </c>
      <c r="L7" s="62" t="s">
        <v>44</v>
      </c>
      <c r="M7" s="92" t="s">
        <v>43</v>
      </c>
      <c r="N7" s="92" t="s">
        <v>45</v>
      </c>
      <c r="O7" s="105" t="s">
        <v>36</v>
      </c>
      <c r="P7" s="47">
        <f>D7*Q7</f>
        <v>8000</v>
      </c>
      <c r="Q7" s="48">
        <v>4000</v>
      </c>
      <c r="R7" s="119"/>
      <c r="S7" s="49">
        <f>D7*R7</f>
        <v>0</v>
      </c>
      <c r="T7" s="50" t="str">
        <f t="shared" ref="T7:T11" si="0">IF(ISNUMBER(R7), IF(R7&gt;Q7,"NEVYHOVUJE","VYHOVUJE")," ")</f>
        <v xml:space="preserve"> </v>
      </c>
      <c r="U7" s="108"/>
      <c r="V7" s="60" t="s">
        <v>11</v>
      </c>
    </row>
    <row r="8" spans="1:22" ht="44.25" customHeight="1" x14ac:dyDescent="0.25">
      <c r="A8" s="20"/>
      <c r="B8" s="63">
        <v>2</v>
      </c>
      <c r="C8" s="64" t="s">
        <v>39</v>
      </c>
      <c r="D8" s="65">
        <v>1</v>
      </c>
      <c r="E8" s="66" t="s">
        <v>29</v>
      </c>
      <c r="F8" s="75" t="s">
        <v>47</v>
      </c>
      <c r="G8" s="117"/>
      <c r="H8" s="67" t="s">
        <v>31</v>
      </c>
      <c r="I8" s="84"/>
      <c r="J8" s="81"/>
      <c r="K8" s="84"/>
      <c r="L8" s="111"/>
      <c r="M8" s="93"/>
      <c r="N8" s="93"/>
      <c r="O8" s="106"/>
      <c r="P8" s="68">
        <f>D8*Q8</f>
        <v>200</v>
      </c>
      <c r="Q8" s="69">
        <v>200</v>
      </c>
      <c r="R8" s="120"/>
      <c r="S8" s="70">
        <f>D8*R8</f>
        <v>0</v>
      </c>
      <c r="T8" s="71" t="str">
        <f t="shared" ref="T8:T10" si="1">IF(ISNUMBER(R8), IF(R8&gt;Q8,"NEVYHOVUJE","VYHOVUJE")," ")</f>
        <v xml:space="preserve"> </v>
      </c>
      <c r="U8" s="109"/>
      <c r="V8" s="72" t="s">
        <v>13</v>
      </c>
    </row>
    <row r="9" spans="1:22" ht="47.25" customHeight="1" x14ac:dyDescent="0.25">
      <c r="A9" s="20"/>
      <c r="B9" s="63">
        <v>3</v>
      </c>
      <c r="C9" s="64" t="s">
        <v>40</v>
      </c>
      <c r="D9" s="65">
        <v>1</v>
      </c>
      <c r="E9" s="66" t="s">
        <v>29</v>
      </c>
      <c r="F9" s="79" t="s">
        <v>49</v>
      </c>
      <c r="G9" s="117"/>
      <c r="H9" s="67" t="s">
        <v>31</v>
      </c>
      <c r="I9" s="84"/>
      <c r="J9" s="81"/>
      <c r="K9" s="84"/>
      <c r="L9" s="112"/>
      <c r="M9" s="93"/>
      <c r="N9" s="93"/>
      <c r="O9" s="106"/>
      <c r="P9" s="68">
        <f>D9*Q9</f>
        <v>400</v>
      </c>
      <c r="Q9" s="69">
        <v>400</v>
      </c>
      <c r="R9" s="120"/>
      <c r="S9" s="70">
        <f>D9*R9</f>
        <v>0</v>
      </c>
      <c r="T9" s="71" t="str">
        <f t="shared" si="1"/>
        <v xml:space="preserve"> </v>
      </c>
      <c r="U9" s="109"/>
      <c r="V9" s="114" t="s">
        <v>12</v>
      </c>
    </row>
    <row r="10" spans="1:22" ht="48" customHeight="1" x14ac:dyDescent="0.25">
      <c r="A10" s="20"/>
      <c r="B10" s="63">
        <v>4</v>
      </c>
      <c r="C10" s="64" t="s">
        <v>40</v>
      </c>
      <c r="D10" s="65">
        <v>1</v>
      </c>
      <c r="E10" s="66" t="s">
        <v>29</v>
      </c>
      <c r="F10" s="79" t="s">
        <v>50</v>
      </c>
      <c r="G10" s="117"/>
      <c r="H10" s="67" t="s">
        <v>31</v>
      </c>
      <c r="I10" s="84"/>
      <c r="J10" s="81"/>
      <c r="K10" s="84"/>
      <c r="L10" s="113"/>
      <c r="M10" s="93"/>
      <c r="N10" s="93"/>
      <c r="O10" s="106"/>
      <c r="P10" s="68">
        <f>D10*Q10</f>
        <v>400</v>
      </c>
      <c r="Q10" s="69">
        <v>400</v>
      </c>
      <c r="R10" s="120"/>
      <c r="S10" s="70">
        <f>D10*R10</f>
        <v>0</v>
      </c>
      <c r="T10" s="71" t="str">
        <f t="shared" si="1"/>
        <v xml:space="preserve"> </v>
      </c>
      <c r="U10" s="109"/>
      <c r="V10" s="115"/>
    </row>
    <row r="11" spans="1:22" ht="161.25" customHeight="1" thickBot="1" x14ac:dyDescent="0.3">
      <c r="A11" s="20"/>
      <c r="B11" s="51">
        <v>5</v>
      </c>
      <c r="C11" s="52" t="s">
        <v>41</v>
      </c>
      <c r="D11" s="53">
        <v>10</v>
      </c>
      <c r="E11" s="54" t="s">
        <v>29</v>
      </c>
      <c r="F11" s="76" t="s">
        <v>48</v>
      </c>
      <c r="G11" s="118"/>
      <c r="H11" s="55" t="s">
        <v>31</v>
      </c>
      <c r="I11" s="85"/>
      <c r="J11" s="82"/>
      <c r="K11" s="85"/>
      <c r="L11" s="73" t="s">
        <v>44</v>
      </c>
      <c r="M11" s="94"/>
      <c r="N11" s="94"/>
      <c r="O11" s="107"/>
      <c r="P11" s="56">
        <f>D11*Q11</f>
        <v>50000</v>
      </c>
      <c r="Q11" s="57">
        <v>5000</v>
      </c>
      <c r="R11" s="121"/>
      <c r="S11" s="58">
        <f>D11*R11</f>
        <v>0</v>
      </c>
      <c r="T11" s="59" t="str">
        <f t="shared" si="0"/>
        <v xml:space="preserve"> </v>
      </c>
      <c r="U11" s="110"/>
      <c r="V11" s="61" t="s">
        <v>11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03" t="s">
        <v>28</v>
      </c>
      <c r="C13" s="103"/>
      <c r="D13" s="103"/>
      <c r="E13" s="103"/>
      <c r="F13" s="103"/>
      <c r="G13" s="103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00" t="s">
        <v>10</v>
      </c>
      <c r="S13" s="101"/>
      <c r="T13" s="102"/>
      <c r="U13" s="24"/>
      <c r="V13" s="25"/>
    </row>
    <row r="14" spans="1:22" ht="50.45" customHeight="1" thickTop="1" thickBot="1" x14ac:dyDescent="0.3">
      <c r="B14" s="104" t="s">
        <v>27</v>
      </c>
      <c r="C14" s="104"/>
      <c r="D14" s="104"/>
      <c r="E14" s="104"/>
      <c r="F14" s="104"/>
      <c r="G14" s="104"/>
      <c r="H14" s="104"/>
      <c r="I14" s="26"/>
      <c r="L14" s="9"/>
      <c r="M14" s="9"/>
      <c r="N14" s="9"/>
      <c r="O14" s="27"/>
      <c r="P14" s="27"/>
      <c r="Q14" s="28">
        <f>SUM(P7:P11)</f>
        <v>59000</v>
      </c>
      <c r="R14" s="97">
        <f>SUM(S7:S11)</f>
        <v>0</v>
      </c>
      <c r="S14" s="98"/>
      <c r="T14" s="99"/>
    </row>
    <row r="15" spans="1:22" ht="15.75" thickTop="1" x14ac:dyDescent="0.25">
      <c r="B15" s="96" t="s">
        <v>32</v>
      </c>
      <c r="C15" s="96"/>
      <c r="D15" s="96"/>
      <c r="E15" s="96"/>
      <c r="F15" s="96"/>
      <c r="G15" s="96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+J50N8IIcTaPxykR+Ms2qOAdTb1uRKmOMVLFLtpOspu1ZqR7ErlRH/cSc18tWLZRjrhq0N/qe7kLfhYIOy76SA==" saltValue="ANKmN4IKY7AcVIyRUB50jQ==" spinCount="100000" sheet="1" objects="1" scenarios="1"/>
  <mergeCells count="17">
    <mergeCell ref="O7:O11"/>
    <mergeCell ref="U7:U11"/>
    <mergeCell ref="L8:L10"/>
    <mergeCell ref="V9:V10"/>
    <mergeCell ref="B15:G15"/>
    <mergeCell ref="R14:T14"/>
    <mergeCell ref="R13:T13"/>
    <mergeCell ref="B13:G13"/>
    <mergeCell ref="B14:H14"/>
    <mergeCell ref="J7:J11"/>
    <mergeCell ref="K7:K11"/>
    <mergeCell ref="B1:D1"/>
    <mergeCell ref="G5:H5"/>
    <mergeCell ref="G2:N3"/>
    <mergeCell ref="M7:M11"/>
    <mergeCell ref="N7:N11"/>
    <mergeCell ref="I7:I11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2024-03-07T10:26:52Z</cp:lastPrinted>
  <dcterms:created xsi:type="dcterms:W3CDTF">2014-03-05T12:43:32Z</dcterms:created>
  <dcterms:modified xsi:type="dcterms:W3CDTF">2024-03-07T11:38:05Z</dcterms:modified>
</cp:coreProperties>
</file>